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0" windowWidth="15600" windowHeight="10425" firstSheet="1" activeTab="1"/>
  </bookViews>
  <sheets>
    <sheet name="proy JUN   2011" sheetId="1" state="hidden" r:id="rId1"/>
    <sheet name="Proy Jun 2012" sheetId="2" r:id="rId2"/>
  </sheets>
  <definedNames>
    <definedName name="_xlnm.Print_Area" localSheetId="1">'Proy Jun 2012'!$A$1:$E$39</definedName>
  </definedNames>
  <calcPr fullCalcOnLoad="1"/>
</workbook>
</file>

<file path=xl/sharedStrings.xml><?xml version="1.0" encoding="utf-8"?>
<sst xmlns="http://schemas.openxmlformats.org/spreadsheetml/2006/main" count="56" uniqueCount="39">
  <si>
    <t>GRUPO AVAL ACCIONES Y VALORES S.A.</t>
  </si>
  <si>
    <t>PROYECTO DE DISTRIBUCIÓN DE UTILIDADES</t>
  </si>
  <si>
    <t>ASAMBLEA GENERAL DE ACCIONISTAS</t>
  </si>
  <si>
    <t>Utilidad del Ejercicio</t>
  </si>
  <si>
    <t>Con beneficio</t>
  </si>
  <si>
    <t>Sin beneficio</t>
  </si>
  <si>
    <t>Mas:</t>
  </si>
  <si>
    <t>Liberación de Reservas Ocasionalesa disposición del máximo órgano social</t>
  </si>
  <si>
    <t>Año 2011 - Primer Semestre</t>
  </si>
  <si>
    <t>Total a disposición de la Asamblea</t>
  </si>
  <si>
    <t>Sobre 18,551,766,453 acciones ordinarias y preferenciales suscritas</t>
  </si>
  <si>
    <t>Con beneficio:</t>
  </si>
  <si>
    <t>Con cargo a las utilidades del Primer semestre de 2011</t>
  </si>
  <si>
    <t>Los dividendos se pagarán dentro de los diez (10) primeros días de cada mes a las personas que tengan la calidad de accionistas al tiempo de hacerse exigible cada pago, de acuerdo con la reglamentación vigente y en proporción a la parte pagada de las mismas al momento de hacerse exigible el dividendo</t>
  </si>
  <si>
    <t>Para Reserva ocasional a disposición del máximo Organo Social</t>
  </si>
  <si>
    <t>Total con beneficio</t>
  </si>
  <si>
    <t>TOTAL</t>
  </si>
  <si>
    <t>Los dividendos se pagarán dentro de los diez (10) primeros días de cada mesa las personas que tengan la calidad de accionistas al tiempo de hacerseexigible cada pago, de acuerdo con la reglamentación vigente y en proporcióna la parte pagada de las mismas al momento de hacerse exigible el dividendo</t>
  </si>
  <si>
    <t>Con cargo a las utilidades del primer semestre de 2011</t>
  </si>
  <si>
    <t>b) Para distribuir un dividendo en efectivo de $ 3,50 por acción y por messobre 934,669,126 acciones preferenciales emitidas con ocasióndel proceso de escisión en el cual Grupo Aval participó comobeneficiaria, durante los meses de octubre de 2011 a marzo de 2012,ambos meses incluidos, así:</t>
  </si>
  <si>
    <t>Con cargo a la reserva ocasional - Año 2010 Segundo Semestre</t>
  </si>
  <si>
    <t>Con cargo a la reserva ocasional - Año 2010 primer Semestre</t>
  </si>
  <si>
    <t>Sobre 17.617.097.327 acciones ordinarias y preferenciales suscritas</t>
  </si>
  <si>
    <t>a) Para distribuir un dividendo en efectivo de $ 3,50 por acción y por mesdurante los meses de octubre de 2011 a marzo de 2012, ambos mesesincluidos, así:</t>
  </si>
  <si>
    <t xml:space="preserve">Para retornar a las reservas ocasionales año 2010 primer semestre (conbeneficio) de la cual fueron tomados los recursos para el pago de losdividendos en efectivo de $ 3,25 por acción: (i) por el mes de junio de 2011correspondiente a 2,073,115,007 acciones con dividendo preferencial y sinderecho a voto, y (ii) por los meses de julio, agosto y septiembre corres-pondiente a tres acciones con dividendo preferencial y sin derecho a voto no emitidas </t>
  </si>
  <si>
    <t>Año 2010 - Segundo Semestre</t>
  </si>
  <si>
    <t>PROYECTO DE DISTRIBUCIÓN DE UTILIDADES  junio de 2011</t>
  </si>
  <si>
    <t>AL 30 DE JUNIO DE 2011</t>
  </si>
  <si>
    <t>Año 2011 - Segundo Semestre</t>
  </si>
  <si>
    <t>AL 30 de Junio de 2012</t>
  </si>
  <si>
    <t>Año 2012 - primer  Semestre - con beneficio</t>
  </si>
  <si>
    <t>Año 2011 - segundo  Semestre - con beneficio</t>
  </si>
  <si>
    <t>Año 2011 - segundo  Semestre - sin beneficio</t>
  </si>
  <si>
    <t xml:space="preserve">a) Para constituir Reserva legal hasta llegar al 50% </t>
  </si>
  <si>
    <t>en el Articulo 452:</t>
  </si>
  <si>
    <t>Liberación de Reservas Ocasionales a disposición del máximo órgano social</t>
  </si>
  <si>
    <t>del Capital Suscrito como lo prevee el Código de Comercio</t>
  </si>
  <si>
    <t>b) Para distribuir un dividendo en efectivo de $ 3,70 por acción y por mes durante los meses de octubre de 2012 a marzo de 2013, ambos meses incluidos, así:</t>
  </si>
  <si>
    <t>Nota: De conformidad con lo previsto en el Decreto 4766 de 2011, y en el Reglamento de la Bolsa de Valores de Colombia, los dividendos correspondientes al mes de octubre de 2012, se pagarán a partir del cuarto día hábil bursátil siguiente a la fecha en que la Asamblea General de Accionistas apruebe el reparto de utilidades, es decir a partir del 4 de octubre. En este mes, el pago de dividendos se hará hasta el día 16 de octubre.</t>
  </si>
</sst>
</file>

<file path=xl/styles.xml><?xml version="1.0" encoding="utf-8"?>
<styleSheet xmlns="http://schemas.openxmlformats.org/spreadsheetml/2006/main">
  <numFmts count="9">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_(* #,##0_);_(* \(#,##0\);_(* &quot;-&quot;??_);_(@_)"/>
  </numFmts>
  <fonts count="36">
    <font>
      <sz val="10"/>
      <name val="Verdana"/>
      <family val="2"/>
    </font>
    <font>
      <sz val="11"/>
      <color indexed="8"/>
      <name val="Calibri"/>
      <family val="2"/>
    </font>
    <font>
      <b/>
      <sz val="11"/>
      <color indexed="8"/>
      <name val="Calibri"/>
      <family val="2"/>
    </font>
    <font>
      <sz val="11"/>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bottom style="medium"/>
    </border>
    <border>
      <left/>
      <right/>
      <top/>
      <bottom style="thin"/>
    </border>
    <border>
      <left/>
      <right/>
      <top style="thin"/>
      <bottom style="double"/>
    </border>
    <border>
      <left/>
      <right/>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1" fillId="20" borderId="0" applyNumberFormat="0" applyBorder="0" applyAlignment="0" applyProtection="0"/>
    <xf numFmtId="0" fontId="22" fillId="21" borderId="1" applyNumberFormat="0" applyAlignment="0" applyProtection="0"/>
    <xf numFmtId="0" fontId="23" fillId="22" borderId="2" applyNumberFormat="0" applyAlignment="0" applyProtection="0"/>
    <xf numFmtId="0" fontId="24" fillId="0" borderId="3" applyNumberFormat="0" applyFill="0" applyAlignment="0" applyProtection="0"/>
    <xf numFmtId="0" fontId="25" fillId="0" borderId="0" applyNumberFormat="0" applyFill="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0" fillId="26" borderId="0" applyNumberFormat="0" applyBorder="0" applyAlignment="0" applyProtection="0"/>
    <xf numFmtId="0" fontId="20" fillId="27" borderId="0" applyNumberFormat="0" applyBorder="0" applyAlignment="0" applyProtection="0"/>
    <xf numFmtId="0" fontId="20" fillId="28" borderId="0" applyNumberFormat="0" applyBorder="0" applyAlignment="0" applyProtection="0"/>
    <xf numFmtId="0" fontId="26" fillId="29" borderId="1" applyNumberFormat="0" applyAlignment="0" applyProtection="0"/>
    <xf numFmtId="0" fontId="27"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19"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31" borderId="0" applyNumberFormat="0" applyBorder="0" applyAlignment="0" applyProtection="0"/>
    <xf numFmtId="0" fontId="19" fillId="0" borderId="0">
      <alignment/>
      <protection/>
    </xf>
    <xf numFmtId="0" fontId="0" fillId="32" borderId="4" applyNumberFormat="0" applyFont="0" applyAlignment="0" applyProtection="0"/>
    <xf numFmtId="9" fontId="0" fillId="0" borderId="0" applyFont="0" applyFill="0" applyBorder="0" applyAlignment="0" applyProtection="0"/>
    <xf numFmtId="0" fontId="29" fillId="21" borderId="5" applyNumberFormat="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6" applyNumberFormat="0" applyFill="0" applyAlignment="0" applyProtection="0"/>
    <xf numFmtId="0" fontId="34" fillId="0" borderId="7" applyNumberFormat="0" applyFill="0" applyAlignment="0" applyProtection="0"/>
    <xf numFmtId="0" fontId="25" fillId="0" borderId="8" applyNumberFormat="0" applyFill="0" applyAlignment="0" applyProtection="0"/>
    <xf numFmtId="0" fontId="35" fillId="0" borderId="9" applyNumberFormat="0" applyFill="0" applyAlignment="0" applyProtection="0"/>
  </cellStyleXfs>
  <cellXfs count="38">
    <xf numFmtId="0" fontId="0" fillId="0" borderId="0" xfId="0" applyAlignment="1">
      <alignment/>
    </xf>
    <xf numFmtId="0" fontId="19" fillId="0" borderId="0" xfId="52">
      <alignment/>
      <protection/>
    </xf>
    <xf numFmtId="4" fontId="19" fillId="0" borderId="0" xfId="52" applyNumberFormat="1">
      <alignment/>
      <protection/>
    </xf>
    <xf numFmtId="0" fontId="19" fillId="0" borderId="0" xfId="52" applyAlignment="1">
      <alignment wrapText="1"/>
      <protection/>
    </xf>
    <xf numFmtId="4" fontId="19" fillId="0" borderId="10" xfId="52" applyNumberFormat="1" applyBorder="1">
      <alignment/>
      <protection/>
    </xf>
    <xf numFmtId="4" fontId="19" fillId="0" borderId="0" xfId="52" applyNumberFormat="1" applyBorder="1">
      <alignment/>
      <protection/>
    </xf>
    <xf numFmtId="4" fontId="19" fillId="0" borderId="0" xfId="52" applyNumberFormat="1" applyAlignment="1">
      <alignment horizontal="left" vertical="top" wrapText="1"/>
      <protection/>
    </xf>
    <xf numFmtId="164" fontId="0" fillId="0" borderId="0" xfId="48" applyNumberFormat="1" applyFont="1" applyAlignment="1">
      <alignment/>
    </xf>
    <xf numFmtId="4" fontId="19" fillId="0" borderId="11" xfId="52" applyNumberFormat="1" applyBorder="1">
      <alignment/>
      <protection/>
    </xf>
    <xf numFmtId="0" fontId="19" fillId="0" borderId="0" xfId="52" applyAlignment="1">
      <alignment horizontal="left" vertical="top" wrapText="1"/>
      <protection/>
    </xf>
    <xf numFmtId="4" fontId="35" fillId="0" borderId="0" xfId="52" applyNumberFormat="1" applyFont="1">
      <alignment/>
      <protection/>
    </xf>
    <xf numFmtId="4" fontId="35" fillId="0" borderId="12" xfId="52" applyNumberFormat="1" applyFont="1" applyBorder="1">
      <alignment/>
      <protection/>
    </xf>
    <xf numFmtId="164" fontId="19" fillId="0" borderId="13" xfId="52" applyNumberFormat="1" applyBorder="1">
      <alignment/>
      <protection/>
    </xf>
    <xf numFmtId="4" fontId="19" fillId="0" borderId="12" xfId="52" applyNumberFormat="1" applyBorder="1">
      <alignment/>
      <protection/>
    </xf>
    <xf numFmtId="4" fontId="19" fillId="0" borderId="0" xfId="52" applyNumberFormat="1" applyFill="1">
      <alignment/>
      <protection/>
    </xf>
    <xf numFmtId="4" fontId="19" fillId="0" borderId="12" xfId="52" applyNumberFormat="1" applyFill="1" applyBorder="1">
      <alignment/>
      <protection/>
    </xf>
    <xf numFmtId="4" fontId="19" fillId="0" borderId="11" xfId="52" applyNumberFormat="1" applyFill="1" applyBorder="1">
      <alignment/>
      <protection/>
    </xf>
    <xf numFmtId="4" fontId="19" fillId="0" borderId="10" xfId="52" applyNumberFormat="1" applyFill="1" applyBorder="1">
      <alignment/>
      <protection/>
    </xf>
    <xf numFmtId="4" fontId="19" fillId="0" borderId="0" xfId="52" applyNumberFormat="1" applyFill="1" applyBorder="1">
      <alignment/>
      <protection/>
    </xf>
    <xf numFmtId="0" fontId="19" fillId="0" borderId="0" xfId="52" applyFill="1">
      <alignment/>
      <protection/>
    </xf>
    <xf numFmtId="43" fontId="19" fillId="0" borderId="0" xfId="46" applyFont="1" applyFill="1" applyAlignment="1">
      <alignment/>
    </xf>
    <xf numFmtId="0" fontId="19" fillId="0" borderId="0" xfId="52" applyFill="1" applyAlignment="1">
      <alignment/>
      <protection/>
    </xf>
    <xf numFmtId="4" fontId="19" fillId="0" borderId="0" xfId="52" applyNumberFormat="1" applyFill="1" applyAlignment="1">
      <alignment/>
      <protection/>
    </xf>
    <xf numFmtId="10" fontId="19" fillId="0" borderId="0" xfId="54" applyNumberFormat="1" applyFont="1" applyFill="1" applyAlignment="1">
      <alignment/>
    </xf>
    <xf numFmtId="0" fontId="19" fillId="0" borderId="0" xfId="52" applyFill="1" applyAlignment="1">
      <alignment wrapText="1"/>
      <protection/>
    </xf>
    <xf numFmtId="0" fontId="19" fillId="0" borderId="0" xfId="52" applyFont="1" applyFill="1">
      <alignment/>
      <protection/>
    </xf>
    <xf numFmtId="0" fontId="19" fillId="0" borderId="0" xfId="52" applyFont="1" applyFill="1">
      <alignment/>
      <protection/>
    </xf>
    <xf numFmtId="0" fontId="19" fillId="0" borderId="0" xfId="52" applyFill="1" applyAlignment="1">
      <alignment horizontal="left" vertical="top" wrapText="1"/>
      <protection/>
    </xf>
    <xf numFmtId="4" fontId="35" fillId="0" borderId="12" xfId="52" applyNumberFormat="1" applyFont="1" applyFill="1" applyBorder="1">
      <alignment/>
      <protection/>
    </xf>
    <xf numFmtId="0" fontId="19" fillId="0" borderId="0" xfId="52" applyFont="1" applyFill="1" applyAlignment="1">
      <alignment wrapText="1"/>
      <protection/>
    </xf>
    <xf numFmtId="0" fontId="19" fillId="0" borderId="0" xfId="52" applyFont="1" applyFill="1">
      <alignment/>
      <protection/>
    </xf>
    <xf numFmtId="44" fontId="19" fillId="0" borderId="0" xfId="49" applyFont="1" applyFill="1" applyAlignment="1">
      <alignment/>
    </xf>
    <xf numFmtId="44" fontId="35" fillId="0" borderId="0" xfId="49" applyFont="1" applyFill="1" applyAlignment="1">
      <alignment/>
    </xf>
    <xf numFmtId="44" fontId="19" fillId="0" borderId="0" xfId="49" applyFont="1" applyFill="1" applyAlignment="1">
      <alignment/>
    </xf>
    <xf numFmtId="4" fontId="3" fillId="0" borderId="0" xfId="52" applyNumberFormat="1" applyFont="1" applyFill="1" applyAlignment="1">
      <alignment horizontal="left" vertical="top" wrapText="1"/>
      <protection/>
    </xf>
    <xf numFmtId="0" fontId="19" fillId="0" borderId="0" xfId="52" applyNumberFormat="1" applyFont="1" applyFill="1" applyAlignment="1">
      <alignment horizontal="left" vertical="top" wrapText="1"/>
      <protection/>
    </xf>
    <xf numFmtId="0" fontId="35" fillId="0" borderId="0" xfId="52" applyFont="1" applyFill="1" applyAlignment="1">
      <alignment horizontal="center"/>
      <protection/>
    </xf>
    <xf numFmtId="0" fontId="19" fillId="0" borderId="0" xfId="52" applyAlignment="1">
      <alignment horizontal="center"/>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Millares 2" xfId="48"/>
    <cellStyle name="Currency" xfId="49"/>
    <cellStyle name="Currency [0]" xfId="50"/>
    <cellStyle name="Neutral" xfId="51"/>
    <cellStyle name="Normal 2"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E50"/>
  <sheetViews>
    <sheetView zoomScalePageLayoutView="0" workbookViewId="0" topLeftCell="A25">
      <selection activeCell="A36" sqref="A36"/>
    </sheetView>
  </sheetViews>
  <sheetFormatPr defaultColWidth="11.00390625" defaultRowHeight="12.75"/>
  <cols>
    <col min="1" max="1" width="62.125" style="1" bestFit="1" customWidth="1"/>
    <col min="2" max="2" width="15.50390625" style="1" customWidth="1"/>
    <col min="3" max="4" width="16.625" style="1" bestFit="1" customWidth="1"/>
    <col min="5" max="5" width="16.625" style="1" customWidth="1"/>
    <col min="6" max="8" width="10.00390625" style="1" customWidth="1"/>
    <col min="9" max="16384" width="11.00390625" style="1" customWidth="1"/>
  </cols>
  <sheetData>
    <row r="1" ht="15">
      <c r="A1" s="1" t="s">
        <v>0</v>
      </c>
    </row>
    <row r="2" ht="15">
      <c r="A2" s="1" t="s">
        <v>1</v>
      </c>
    </row>
    <row r="3" ht="15">
      <c r="A3" s="1" t="s">
        <v>27</v>
      </c>
    </row>
    <row r="4" spans="1:4" ht="15">
      <c r="A4" s="1" t="s">
        <v>2</v>
      </c>
      <c r="B4" s="37" t="s">
        <v>26</v>
      </c>
      <c r="C4" s="37"/>
      <c r="D4" s="37"/>
    </row>
    <row r="8" spans="1:4" ht="15">
      <c r="A8" s="1" t="s">
        <v>3</v>
      </c>
      <c r="D8" s="8">
        <f>SUM(C10:C11)</f>
        <v>582657904913.51</v>
      </c>
    </row>
    <row r="10" spans="1:3" ht="15">
      <c r="A10" s="1" t="s">
        <v>4</v>
      </c>
      <c r="C10" s="2">
        <v>276648535425.78</v>
      </c>
    </row>
    <row r="11" spans="1:3" ht="15">
      <c r="A11" s="1" t="s">
        <v>5</v>
      </c>
      <c r="C11" s="8">
        <v>306009369487.73</v>
      </c>
    </row>
    <row r="12" ht="15">
      <c r="C12" s="2"/>
    </row>
    <row r="13" ht="15">
      <c r="A13" s="1" t="s">
        <v>6</v>
      </c>
    </row>
    <row r="14" spans="1:4" ht="15">
      <c r="A14" s="1" t="s">
        <v>7</v>
      </c>
      <c r="D14" s="2">
        <f>SUM(C15:C19)</f>
        <v>2001141450641.81</v>
      </c>
    </row>
    <row r="15" spans="1:3" ht="15">
      <c r="A15" s="1" t="s">
        <v>4</v>
      </c>
      <c r="C15" s="2">
        <f>SUM(B16:B17)</f>
        <v>135245221272.71</v>
      </c>
    </row>
    <row r="16" spans="1:2" ht="15">
      <c r="A16" s="1" t="s">
        <v>25</v>
      </c>
      <c r="B16" s="2">
        <v>128507597470.71</v>
      </c>
    </row>
    <row r="17" spans="1:2" ht="105">
      <c r="A17" s="9" t="s">
        <v>24</v>
      </c>
      <c r="B17" s="2">
        <v>6737623802</v>
      </c>
    </row>
    <row r="18" ht="15">
      <c r="A18" s="1" t="s">
        <v>5</v>
      </c>
    </row>
    <row r="19" spans="2:3" ht="15">
      <c r="B19" s="2"/>
      <c r="C19" s="8">
        <v>1865896229369.1</v>
      </c>
    </row>
    <row r="20" spans="2:3" ht="15">
      <c r="B20" s="2"/>
      <c r="C20" s="5"/>
    </row>
    <row r="21" spans="1:4" ht="15.75" thickBot="1">
      <c r="A21" s="1" t="s">
        <v>9</v>
      </c>
      <c r="D21" s="13">
        <f>+D8+D14</f>
        <v>2583799355555.3203</v>
      </c>
    </row>
    <row r="22" ht="15.75" thickTop="1"/>
    <row r="23" spans="1:4" ht="45">
      <c r="A23" s="6" t="s">
        <v>23</v>
      </c>
      <c r="B23" s="2"/>
      <c r="C23" s="2"/>
      <c r="D23" s="2">
        <f>+C26</f>
        <v>369959043867</v>
      </c>
    </row>
    <row r="24" ht="15">
      <c r="A24" s="1" t="s">
        <v>22</v>
      </c>
    </row>
    <row r="26" spans="1:3" ht="15">
      <c r="A26" s="1" t="s">
        <v>11</v>
      </c>
      <c r="C26" s="8">
        <f>SUM(B27:B29)</f>
        <v>369959043867</v>
      </c>
    </row>
    <row r="27" spans="1:2" ht="15">
      <c r="A27" s="1" t="s">
        <v>21</v>
      </c>
      <c r="B27" s="2">
        <v>6737623802</v>
      </c>
    </row>
    <row r="28" spans="1:2" ht="15">
      <c r="A28" s="1" t="s">
        <v>20</v>
      </c>
      <c r="B28" s="2">
        <v>128507597470.71</v>
      </c>
    </row>
    <row r="29" spans="1:2" ht="15">
      <c r="A29" s="1" t="s">
        <v>12</v>
      </c>
      <c r="B29" s="8">
        <v>234713822594.29</v>
      </c>
    </row>
    <row r="30" spans="2:3" ht="15">
      <c r="B30" s="2"/>
      <c r="C30" s="2"/>
    </row>
    <row r="31" spans="1:4" ht="60">
      <c r="A31" s="3" t="s">
        <v>19</v>
      </c>
      <c r="B31" s="2"/>
      <c r="D31" s="8">
        <f>+C32</f>
        <v>19628051646</v>
      </c>
    </row>
    <row r="32" spans="1:3" ht="15">
      <c r="A32" s="1" t="s">
        <v>4</v>
      </c>
      <c r="B32" s="2"/>
      <c r="C32" s="8">
        <f>+B33</f>
        <v>19628051646</v>
      </c>
    </row>
    <row r="33" spans="1:2" ht="15">
      <c r="A33" s="1" t="s">
        <v>18</v>
      </c>
      <c r="B33" s="8">
        <v>19628051646</v>
      </c>
    </row>
    <row r="34" ht="15">
      <c r="B34" s="5"/>
    </row>
    <row r="35" spans="1:2" ht="75">
      <c r="A35" s="3" t="s">
        <v>17</v>
      </c>
      <c r="B35" s="5"/>
    </row>
    <row r="36" ht="15">
      <c r="B36" s="5"/>
    </row>
    <row r="37" spans="1:5" ht="15">
      <c r="A37" s="10" t="s">
        <v>14</v>
      </c>
      <c r="B37" s="2"/>
      <c r="C37" s="2"/>
      <c r="D37" s="2">
        <f>+D21-D23-D31</f>
        <v>2194212260042.3203</v>
      </c>
      <c r="E37" s="2"/>
    </row>
    <row r="38" ht="15">
      <c r="A38" s="1" t="s">
        <v>15</v>
      </c>
    </row>
    <row r="39" spans="1:3" ht="15">
      <c r="A39" s="1" t="s">
        <v>8</v>
      </c>
      <c r="C39" s="2">
        <v>22306661185.49</v>
      </c>
    </row>
    <row r="40" spans="1:3" ht="15.75" thickBot="1">
      <c r="A40" s="1" t="s">
        <v>5</v>
      </c>
      <c r="C40" s="4">
        <v>2171905598856.83</v>
      </c>
    </row>
    <row r="42" spans="2:3" ht="15">
      <c r="B42" s="2"/>
      <c r="C42" s="2"/>
    </row>
    <row r="43" spans="1:4" ht="15.75" thickBot="1">
      <c r="A43" s="1" t="s">
        <v>16</v>
      </c>
      <c r="D43" s="11">
        <f>+D37+D31+D23</f>
        <v>2583799355555.3203</v>
      </c>
    </row>
    <row r="44" ht="15.75" thickTop="1"/>
    <row r="45" spans="2:4" ht="15">
      <c r="B45" s="2"/>
      <c r="C45" s="2"/>
      <c r="D45" s="2"/>
    </row>
    <row r="48" ht="15">
      <c r="A48" s="7">
        <v>934669126</v>
      </c>
    </row>
    <row r="49" ht="15">
      <c r="A49" s="1">
        <v>17617097327</v>
      </c>
    </row>
    <row r="50" ht="15">
      <c r="A50" s="12">
        <f>SUM(A48:A49)</f>
        <v>18551766453</v>
      </c>
    </row>
  </sheetData>
  <sheetProtection/>
  <mergeCells count="1">
    <mergeCell ref="B4:D4"/>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E37"/>
  <sheetViews>
    <sheetView showGridLines="0" tabSelected="1" zoomScale="80" zoomScaleNormal="80" zoomScalePageLayoutView="0" workbookViewId="0" topLeftCell="A1">
      <selection activeCell="A4" sqref="A4"/>
    </sheetView>
  </sheetViews>
  <sheetFormatPr defaultColWidth="11.00390625" defaultRowHeight="12.75"/>
  <cols>
    <col min="1" max="1" width="44.75390625" style="19" customWidth="1"/>
    <col min="2" max="4" width="17.75390625" style="19" bestFit="1" customWidth="1"/>
    <col min="5" max="5" width="6.625" style="19" customWidth="1"/>
    <col min="6" max="16384" width="11.00390625" style="19" customWidth="1"/>
  </cols>
  <sheetData>
    <row r="1" ht="15">
      <c r="A1" s="36" t="s">
        <v>0</v>
      </c>
    </row>
    <row r="2" spans="1:4" ht="15">
      <c r="A2" s="36" t="s">
        <v>1</v>
      </c>
      <c r="D2" s="20"/>
    </row>
    <row r="3" spans="1:4" ht="15">
      <c r="A3" s="36" t="s">
        <v>29</v>
      </c>
      <c r="B3" s="14"/>
      <c r="D3" s="14"/>
    </row>
    <row r="4" spans="1:4" ht="15">
      <c r="A4" s="36" t="s">
        <v>2</v>
      </c>
      <c r="B4" s="21"/>
      <c r="C4" s="21"/>
      <c r="D4" s="22"/>
    </row>
    <row r="6" spans="1:4" ht="15">
      <c r="A6" s="19" t="s">
        <v>3</v>
      </c>
      <c r="D6" s="16">
        <v>722574133093.1</v>
      </c>
    </row>
    <row r="8" spans="1:3" ht="15">
      <c r="A8" s="19" t="s">
        <v>4</v>
      </c>
      <c r="B8" s="23"/>
      <c r="C8" s="14">
        <v>722574133093.1</v>
      </c>
    </row>
    <row r="9" ht="15">
      <c r="C9" s="14"/>
    </row>
    <row r="10" ht="15">
      <c r="A10" s="19" t="s">
        <v>6</v>
      </c>
    </row>
    <row r="11" spans="1:4" ht="30">
      <c r="A11" s="29" t="s">
        <v>35</v>
      </c>
      <c r="D11" s="14">
        <f>SUM(C12:C15)</f>
        <v>2461055649677.39</v>
      </c>
    </row>
    <row r="12" spans="1:4" ht="15">
      <c r="A12" s="19" t="s">
        <v>4</v>
      </c>
      <c r="C12" s="14">
        <v>2000363050820.56</v>
      </c>
      <c r="D12" s="14"/>
    </row>
    <row r="13" spans="1:2" ht="15">
      <c r="A13" s="25" t="s">
        <v>28</v>
      </c>
      <c r="B13" s="14">
        <v>2000363050820.56</v>
      </c>
    </row>
    <row r="14" spans="1:3" ht="15.75" thickBot="1">
      <c r="A14" s="19" t="s">
        <v>5</v>
      </c>
      <c r="B14" s="14"/>
      <c r="C14" s="17">
        <v>460692598856.83</v>
      </c>
    </row>
    <row r="15" spans="2:3" ht="15">
      <c r="B15" s="14"/>
      <c r="C15" s="18"/>
    </row>
    <row r="16" spans="1:4" ht="15.75" thickBot="1">
      <c r="A16" s="19" t="s">
        <v>9</v>
      </c>
      <c r="D16" s="15">
        <f>+D6+D11</f>
        <v>3183629782770.49</v>
      </c>
    </row>
    <row r="17" ht="15.75" thickTop="1">
      <c r="D17" s="18"/>
    </row>
    <row r="18" spans="1:4" ht="15">
      <c r="A18" s="26" t="s">
        <v>33</v>
      </c>
      <c r="D18" s="18">
        <f>+C20</f>
        <v>2304191647.67</v>
      </c>
    </row>
    <row r="19" spans="1:4" ht="15">
      <c r="A19" s="30" t="s">
        <v>36</v>
      </c>
      <c r="D19" s="18"/>
    </row>
    <row r="20" spans="1:4" ht="15">
      <c r="A20" s="26" t="s">
        <v>34</v>
      </c>
      <c r="C20" s="14">
        <v>2304191647.67</v>
      </c>
      <c r="D20" s="18"/>
    </row>
    <row r="21" ht="15">
      <c r="D21" s="18"/>
    </row>
    <row r="23" spans="1:4" ht="45">
      <c r="A23" s="34" t="s">
        <v>37</v>
      </c>
      <c r="B23" s="14"/>
      <c r="C23" s="14"/>
      <c r="D23" s="14">
        <f>+C25</f>
        <v>411849215256.60004</v>
      </c>
    </row>
    <row r="24" ht="30">
      <c r="A24" s="24" t="s">
        <v>10</v>
      </c>
    </row>
    <row r="25" spans="1:3" ht="15">
      <c r="A25" s="19" t="s">
        <v>11</v>
      </c>
      <c r="C25" s="16">
        <v>411849215256.60004</v>
      </c>
    </row>
    <row r="26" spans="1:2" ht="15">
      <c r="A26" s="25" t="s">
        <v>28</v>
      </c>
      <c r="B26" s="14">
        <v>411849215256.60004</v>
      </c>
    </row>
    <row r="27" spans="2:3" ht="15">
      <c r="B27" s="14"/>
      <c r="C27" s="14"/>
    </row>
    <row r="28" spans="1:2" ht="112.5" customHeight="1">
      <c r="A28" s="27" t="s">
        <v>13</v>
      </c>
      <c r="B28" s="18"/>
    </row>
    <row r="29" spans="1:2" ht="135">
      <c r="A29" s="35" t="s">
        <v>38</v>
      </c>
      <c r="B29" s="18"/>
    </row>
    <row r="30" spans="1:2" ht="15">
      <c r="A30" s="31"/>
      <c r="B30" s="18"/>
    </row>
    <row r="31" spans="1:5" ht="15">
      <c r="A31" s="32" t="s">
        <v>14</v>
      </c>
      <c r="B31" s="14"/>
      <c r="C31" s="14"/>
      <c r="D31" s="14">
        <f>+D16-D23-D18</f>
        <v>2769476375866.22</v>
      </c>
      <c r="E31" s="14"/>
    </row>
    <row r="32" spans="1:5" ht="15">
      <c r="A32" s="32"/>
      <c r="B32" s="14"/>
      <c r="C32" s="14"/>
      <c r="D32" s="14"/>
      <c r="E32" s="14"/>
    </row>
    <row r="33" spans="1:3" ht="15">
      <c r="A33" s="33" t="s">
        <v>30</v>
      </c>
      <c r="C33" s="14">
        <v>722574133093.1</v>
      </c>
    </row>
    <row r="34" spans="1:3" ht="15">
      <c r="A34" s="33" t="s">
        <v>31</v>
      </c>
      <c r="C34" s="14">
        <v>1586209643916.29</v>
      </c>
    </row>
    <row r="35" spans="1:3" ht="15.75" thickBot="1">
      <c r="A35" s="33" t="s">
        <v>32</v>
      </c>
      <c r="C35" s="17">
        <v>460692598856.83</v>
      </c>
    </row>
    <row r="37" spans="1:4" ht="15.75" thickBot="1">
      <c r="A37" s="19" t="s">
        <v>16</v>
      </c>
      <c r="D37" s="28">
        <f>+D23+D31+D18</f>
        <v>3183629782770.49</v>
      </c>
    </row>
    <row r="38" ht="15.75" thickTop="1"/>
  </sheetData>
  <sheetProtection/>
  <printOptions horizontalCentered="1"/>
  <pageMargins left="0.7086614173228347" right="0.7086614173228347" top="0.7480314960629921" bottom="0.7480314960629921" header="0.31496062992125984" footer="0.31496062992125984"/>
  <pageSetup fitToHeight="1" fitToWidth="1" horizontalDpi="600" verticalDpi="600" orientation="portrait" scale="7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Lbustos</dc:creator>
  <cp:keywords/>
  <dc:description/>
  <cp:lastModifiedBy>Diana Veronica Espitia Alvarez</cp:lastModifiedBy>
  <cp:lastPrinted>2012-09-05T19:35:12Z</cp:lastPrinted>
  <dcterms:created xsi:type="dcterms:W3CDTF">2011-06-10T23:38:29Z</dcterms:created>
  <dcterms:modified xsi:type="dcterms:W3CDTF">2012-12-19T17:22:14Z</dcterms:modified>
  <cp:category/>
  <cp:version/>
  <cp:contentType/>
  <cp:contentStatus/>
</cp:coreProperties>
</file>